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6275" windowHeight="11565" activeTab="1"/>
  </bookViews>
  <sheets>
    <sheet name="Table 1" sheetId="1" r:id="rId1"/>
    <sheet name="Table 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O4" i="1" l="1"/>
  <c r="O6" i="1"/>
  <c r="O8" i="1"/>
  <c r="O9" i="1"/>
  <c r="O11" i="1"/>
  <c r="O13" i="1"/>
  <c r="O14" i="1"/>
  <c r="O15" i="1"/>
  <c r="O16" i="1"/>
  <c r="O17" i="1"/>
  <c r="N4" i="1"/>
  <c r="N6" i="1"/>
  <c r="N8" i="1"/>
  <c r="N9" i="1"/>
  <c r="N11" i="1"/>
  <c r="N13" i="1"/>
  <c r="N14" i="1"/>
  <c r="N15" i="1"/>
  <c r="N16" i="1"/>
  <c r="N17" i="1"/>
  <c r="M4" i="1"/>
  <c r="M6" i="1"/>
  <c r="M8" i="1"/>
  <c r="M9" i="1"/>
  <c r="M11" i="1"/>
  <c r="M13" i="1"/>
  <c r="M14" i="1"/>
  <c r="M15" i="1"/>
  <c r="M16" i="1"/>
  <c r="M17" i="1"/>
  <c r="L4" i="1"/>
  <c r="L6" i="1"/>
  <c r="L8" i="1"/>
  <c r="L9" i="1"/>
  <c r="L11" i="1"/>
  <c r="L13" i="1"/>
  <c r="L14" i="1"/>
  <c r="L15" i="1"/>
  <c r="L16" i="1"/>
  <c r="L17" i="1"/>
  <c r="L3" i="1"/>
  <c r="M3" i="1"/>
  <c r="N3" i="1"/>
  <c r="O3" i="1"/>
</calcChain>
</file>

<file path=xl/sharedStrings.xml><?xml version="1.0" encoding="utf-8"?>
<sst xmlns="http://schemas.openxmlformats.org/spreadsheetml/2006/main" count="30" uniqueCount="28">
  <si>
    <t>Profitability ratios</t>
  </si>
  <si>
    <t>Debt ratios</t>
  </si>
  <si>
    <t>Liquidity ratios</t>
  </si>
  <si>
    <t>Efficiency ratios</t>
  </si>
  <si>
    <t xml:space="preserve">Working capital </t>
  </si>
  <si>
    <t>Net Profit Margin Ratio            = net profit before taxes / income</t>
  </si>
  <si>
    <t>Debt To Equity Ratio              = total liabilities / total owner's equity</t>
  </si>
  <si>
    <t>Current Ratio                         = current assets / current liabilities</t>
  </si>
  <si>
    <t>Quick Ratio                           = (current assets - inventory) / current liabilities</t>
  </si>
  <si>
    <t>Working Capital as Percentage of Sales                                 = ((inventory + accounts receivable - accounts payable) / sales) * 100</t>
  </si>
  <si>
    <t>Accounts Receivable Turnover Ratio                                     = total sales / accounts receivable</t>
  </si>
  <si>
    <t>Average Collection Period       = 365 / (total sales / accounts receivable)</t>
  </si>
  <si>
    <t>Accounts Payable Turnover Ratio                                      = cost of goods sold / accounts payable</t>
  </si>
  <si>
    <t>Average Payment Period         = 365 / (cost of goods sold / accounts payable)</t>
  </si>
  <si>
    <t>Inventory Turnover Ratio           = cost of goods sold / annual average value of inventory</t>
  </si>
  <si>
    <t>min</t>
  </si>
  <si>
    <t>mean</t>
  </si>
  <si>
    <t>average</t>
  </si>
  <si>
    <t xml:space="preserve">max </t>
  </si>
  <si>
    <t>Ratios / Calculation</t>
  </si>
  <si>
    <t>Gross Profit Margin Ratio = gross profit / income</t>
  </si>
  <si>
    <t>Fiscal year</t>
  </si>
  <si>
    <t>2003-2012</t>
  </si>
  <si>
    <t>Customers visited the community pharmacy</t>
  </si>
  <si>
    <t xml:space="preserve">min </t>
  </si>
  <si>
    <t>max</t>
  </si>
  <si>
    <t>Number of customers per year</t>
  </si>
  <si>
    <t>Average number of customers per working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</si>
</sst>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1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/>
    <xf numFmtId="0" fontId="0" fillId="2" borderId="0" xfId="0" applyFill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146538</xdr:rowOff>
    </xdr:from>
    <xdr:to>
      <xdr:col>7</xdr:col>
      <xdr:colOff>398898</xdr:colOff>
      <xdr:row>47</xdr:row>
      <xdr:rowOff>133838</xdr:rowOff>
    </xdr:to>
    <xdr:pic>
      <xdr:nvPicPr>
        <xdr:cNvPr id="6" name="Picture 4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81" y="3766038"/>
          <a:ext cx="5577987" cy="51308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O17" sqref="A1:O17"/>
    </sheetView>
  </sheetViews>
  <sheetFormatPr defaultRowHeight="15" x14ac:dyDescent="0.25"/>
  <cols>
    <col min="1" max="1" width="22.85546875" customWidth="1"/>
  </cols>
  <sheetData>
    <row r="1" spans="1:15" s="8" customFormat="1" x14ac:dyDescent="0.25">
      <c r="A1" s="15" t="s">
        <v>19</v>
      </c>
      <c r="B1" s="3">
        <v>2003</v>
      </c>
      <c r="C1" s="3">
        <v>2004</v>
      </c>
      <c r="D1" s="3">
        <v>2005</v>
      </c>
      <c r="E1" s="3">
        <v>2006</v>
      </c>
      <c r="F1" s="3">
        <v>2007</v>
      </c>
      <c r="G1" s="3">
        <v>2008</v>
      </c>
      <c r="H1" s="3">
        <v>2009</v>
      </c>
      <c r="I1" s="3">
        <v>2010</v>
      </c>
      <c r="J1" s="3">
        <v>2011</v>
      </c>
      <c r="K1" s="3">
        <v>2012</v>
      </c>
      <c r="L1" s="3" t="s">
        <v>17</v>
      </c>
      <c r="M1" s="3" t="s">
        <v>18</v>
      </c>
      <c r="N1" s="3" t="s">
        <v>15</v>
      </c>
      <c r="O1" s="3" t="s">
        <v>16</v>
      </c>
    </row>
    <row r="2" spans="1:15" s="8" customForma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5" x14ac:dyDescent="0.25">
      <c r="A3" s="14" t="s">
        <v>20</v>
      </c>
      <c r="B3" s="6">
        <v>0.18911</v>
      </c>
      <c r="C3" s="6">
        <v>0.16114999999999999</v>
      </c>
      <c r="D3" s="6">
        <v>0.19842000000000001</v>
      </c>
      <c r="E3" s="6">
        <v>0.19395000000000001</v>
      </c>
      <c r="F3" s="6">
        <v>0.19711000000000001</v>
      </c>
      <c r="G3" s="6">
        <v>0.19928000000000001</v>
      </c>
      <c r="H3" s="6">
        <v>0.20057</v>
      </c>
      <c r="I3" s="6">
        <v>0.22792000000000001</v>
      </c>
      <c r="J3" s="6">
        <v>0.20927999999999999</v>
      </c>
      <c r="K3" s="6">
        <v>0.14346</v>
      </c>
      <c r="L3" s="7">
        <f>AVERAGE(B3:K3)</f>
        <v>0.19202499999999997</v>
      </c>
      <c r="M3" s="7">
        <f>MAX(B3:K3)</f>
        <v>0.22792000000000001</v>
      </c>
      <c r="N3" s="7">
        <f>MIN(B3:K3)</f>
        <v>0.14346</v>
      </c>
      <c r="O3" s="7">
        <f>MEDIAN(B3:K3)</f>
        <v>0.19776500000000002</v>
      </c>
    </row>
    <row r="4" spans="1:15" ht="45" x14ac:dyDescent="0.25">
      <c r="A4" s="1" t="s">
        <v>5</v>
      </c>
      <c r="B4" s="6">
        <v>0.15364</v>
      </c>
      <c r="C4" s="6">
        <v>0.12836</v>
      </c>
      <c r="D4" s="6">
        <v>0.17421</v>
      </c>
      <c r="E4" s="6">
        <v>0.16497999999999999</v>
      </c>
      <c r="F4" s="6">
        <v>0.16733999999999999</v>
      </c>
      <c r="G4" s="6">
        <v>0.17879999999999999</v>
      </c>
      <c r="H4" s="6">
        <v>0.17954999999999999</v>
      </c>
      <c r="I4" s="6">
        <v>0.18295</v>
      </c>
      <c r="J4" s="6">
        <v>0.10962</v>
      </c>
      <c r="K4" s="6">
        <v>2.2849999999999999E-2</v>
      </c>
      <c r="L4" s="7">
        <f t="shared" ref="L4:L17" si="0">AVERAGE(B4:K4)</f>
        <v>0.14623</v>
      </c>
      <c r="M4" s="7">
        <f t="shared" ref="M4:M17" si="1">MAX(B4:K4)</f>
        <v>0.18295</v>
      </c>
      <c r="N4" s="7">
        <f t="shared" ref="N4:N17" si="2">MIN(B4:K4)</f>
        <v>2.2849999999999999E-2</v>
      </c>
      <c r="O4" s="7">
        <f t="shared" ref="O4:O17" si="3">MEDIAN(B4:K4)</f>
        <v>0.16615999999999997</v>
      </c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s="13" customFormat="1" ht="38.25" x14ac:dyDescent="0.25">
      <c r="A6" s="10" t="s">
        <v>6</v>
      </c>
      <c r="B6" s="11">
        <v>2.96576</v>
      </c>
      <c r="C6" s="11">
        <v>3.1245699999999998</v>
      </c>
      <c r="D6" s="11">
        <v>4.8094000000000001</v>
      </c>
      <c r="E6" s="11">
        <v>2.9759899999999999</v>
      </c>
      <c r="F6" s="11">
        <v>3.391</v>
      </c>
      <c r="G6" s="11">
        <v>4.41709</v>
      </c>
      <c r="H6" s="11">
        <v>4.4665100000000004</v>
      </c>
      <c r="I6" s="11">
        <v>3.01065</v>
      </c>
      <c r="J6" s="11">
        <v>2.9559600000000001</v>
      </c>
      <c r="K6" s="11">
        <v>2.33108</v>
      </c>
      <c r="L6" s="12">
        <f t="shared" si="0"/>
        <v>3.4448009999999996</v>
      </c>
      <c r="M6" s="12">
        <f t="shared" si="1"/>
        <v>4.8094000000000001</v>
      </c>
      <c r="N6" s="12">
        <f t="shared" si="2"/>
        <v>2.33108</v>
      </c>
      <c r="O6" s="12">
        <f t="shared" si="3"/>
        <v>3.0676100000000002</v>
      </c>
    </row>
    <row r="7" spans="1:15" s="13" customFormat="1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13" customFormat="1" ht="38.25" x14ac:dyDescent="0.25">
      <c r="A8" s="10" t="s">
        <v>7</v>
      </c>
      <c r="B8" s="11">
        <v>1.43879</v>
      </c>
      <c r="C8" s="11">
        <v>1.27338</v>
      </c>
      <c r="D8" s="11">
        <v>1.40099</v>
      </c>
      <c r="E8" s="11">
        <v>1.70505</v>
      </c>
      <c r="F8" s="11">
        <v>1.5051300000000001</v>
      </c>
      <c r="G8" s="11">
        <v>1.49108</v>
      </c>
      <c r="H8" s="11">
        <v>1.4801899999999999</v>
      </c>
      <c r="I8" s="11">
        <v>1.46608</v>
      </c>
      <c r="J8" s="11">
        <v>1.4452400000000001</v>
      </c>
      <c r="K8" s="11">
        <v>1.1293899999999999</v>
      </c>
      <c r="L8" s="12">
        <f t="shared" si="0"/>
        <v>1.433532</v>
      </c>
      <c r="M8" s="12">
        <f t="shared" si="1"/>
        <v>1.70505</v>
      </c>
      <c r="N8" s="12">
        <f t="shared" si="2"/>
        <v>1.1293899999999999</v>
      </c>
      <c r="O8" s="12">
        <f t="shared" si="3"/>
        <v>1.45566</v>
      </c>
    </row>
    <row r="9" spans="1:15" s="13" customFormat="1" ht="51" x14ac:dyDescent="0.25">
      <c r="A9" s="10" t="s">
        <v>8</v>
      </c>
      <c r="B9" s="11">
        <v>1.06359</v>
      </c>
      <c r="C9" s="11">
        <v>0.91725999999999996</v>
      </c>
      <c r="D9" s="11">
        <v>1.10944</v>
      </c>
      <c r="E9" s="11">
        <v>1.2692399999999999</v>
      </c>
      <c r="F9" s="11">
        <v>1.12079</v>
      </c>
      <c r="G9" s="11">
        <v>1.1627000000000001</v>
      </c>
      <c r="H9" s="11">
        <v>1.1686799999999999</v>
      </c>
      <c r="I9" s="11">
        <v>1.0727100000000001</v>
      </c>
      <c r="J9" s="11">
        <v>1.0747100000000001</v>
      </c>
      <c r="K9" s="11">
        <v>0.71926000000000001</v>
      </c>
      <c r="L9" s="12">
        <f t="shared" si="0"/>
        <v>1.0678379999999998</v>
      </c>
      <c r="M9" s="12">
        <f t="shared" si="1"/>
        <v>1.2692399999999999</v>
      </c>
      <c r="N9" s="12">
        <f t="shared" si="2"/>
        <v>0.71926000000000001</v>
      </c>
      <c r="O9" s="12">
        <f t="shared" si="3"/>
        <v>1.0920749999999999</v>
      </c>
    </row>
    <row r="10" spans="1:15" s="13" customFormat="1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63.75" x14ac:dyDescent="0.25">
      <c r="A11" s="2" t="s">
        <v>9</v>
      </c>
      <c r="B11" s="6">
        <v>9.5544600000000006</v>
      </c>
      <c r="C11" s="6">
        <v>6.0789900000000001</v>
      </c>
      <c r="D11" s="6">
        <v>11.20852</v>
      </c>
      <c r="E11" s="6">
        <v>12.93534</v>
      </c>
      <c r="F11" s="6">
        <v>10.55721</v>
      </c>
      <c r="G11" s="6">
        <v>12.09723</v>
      </c>
      <c r="H11" s="6">
        <v>12.270860000000001</v>
      </c>
      <c r="I11" s="6">
        <v>8.9906600000000001</v>
      </c>
      <c r="J11" s="6">
        <v>9.4248399999999997</v>
      </c>
      <c r="K11" s="6">
        <v>2.66343</v>
      </c>
      <c r="L11" s="7">
        <f t="shared" si="0"/>
        <v>9.5781540000000014</v>
      </c>
      <c r="M11" s="7">
        <f t="shared" si="1"/>
        <v>12.93534</v>
      </c>
      <c r="N11" s="7">
        <f t="shared" si="2"/>
        <v>2.66343</v>
      </c>
      <c r="O11" s="7">
        <f t="shared" si="3"/>
        <v>10.055835</v>
      </c>
    </row>
    <row r="12" spans="1:15" x14ac:dyDescent="0.25">
      <c r="A12" s="20" t="s">
        <v>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51" x14ac:dyDescent="0.25">
      <c r="A13" s="2" t="s">
        <v>10</v>
      </c>
      <c r="B13" s="6">
        <v>4.3178099999999997</v>
      </c>
      <c r="C13" s="6">
        <v>4.9027399999999997</v>
      </c>
      <c r="D13" s="6">
        <v>3.2246800000000002</v>
      </c>
      <c r="E13" s="6">
        <v>4.2943300000000004</v>
      </c>
      <c r="F13" s="6">
        <v>4.2690599999999996</v>
      </c>
      <c r="G13" s="6">
        <v>3.4913699999999999</v>
      </c>
      <c r="H13" s="6">
        <v>3.3484400000000001</v>
      </c>
      <c r="I13" s="6">
        <v>4.8326500000000001</v>
      </c>
      <c r="J13" s="6">
        <v>4.3957699999999997</v>
      </c>
      <c r="K13" s="6">
        <v>6.7539400000000001</v>
      </c>
      <c r="L13" s="7">
        <f t="shared" si="0"/>
        <v>4.3830789999999995</v>
      </c>
      <c r="M13" s="7">
        <f t="shared" si="1"/>
        <v>6.7539400000000001</v>
      </c>
      <c r="N13" s="7">
        <f t="shared" si="2"/>
        <v>3.2246800000000002</v>
      </c>
      <c r="O13" s="7">
        <f t="shared" si="3"/>
        <v>4.3060700000000001</v>
      </c>
    </row>
    <row r="14" spans="1:15" ht="38.25" x14ac:dyDescent="0.25">
      <c r="A14" s="2" t="s">
        <v>11</v>
      </c>
      <c r="B14" s="5">
        <v>85</v>
      </c>
      <c r="C14" s="5">
        <v>74</v>
      </c>
      <c r="D14" s="5">
        <v>113</v>
      </c>
      <c r="E14" s="5">
        <v>85</v>
      </c>
      <c r="F14" s="5">
        <v>85</v>
      </c>
      <c r="G14" s="5">
        <v>105</v>
      </c>
      <c r="H14" s="5">
        <v>109</v>
      </c>
      <c r="I14" s="5">
        <v>76</v>
      </c>
      <c r="J14" s="5">
        <v>83</v>
      </c>
      <c r="K14" s="5">
        <v>54</v>
      </c>
      <c r="L14" s="9">
        <f t="shared" si="0"/>
        <v>86.9</v>
      </c>
      <c r="M14" s="9">
        <f t="shared" si="1"/>
        <v>113</v>
      </c>
      <c r="N14" s="9">
        <f t="shared" si="2"/>
        <v>54</v>
      </c>
      <c r="O14" s="9">
        <f t="shared" si="3"/>
        <v>85</v>
      </c>
    </row>
    <row r="15" spans="1:15" ht="60" x14ac:dyDescent="0.25">
      <c r="A15" s="1" t="s">
        <v>12</v>
      </c>
      <c r="B15" s="6">
        <v>3.7239300000000002</v>
      </c>
      <c r="C15" s="6">
        <v>3.7706</v>
      </c>
      <c r="D15" s="6">
        <v>2.8677199999999998</v>
      </c>
      <c r="E15" s="6">
        <v>4.3933999999999997</v>
      </c>
      <c r="F15" s="6">
        <v>3.84158</v>
      </c>
      <c r="G15" s="6">
        <v>3.2504400000000002</v>
      </c>
      <c r="H15" s="6">
        <v>3.1283500000000002</v>
      </c>
      <c r="I15" s="6">
        <v>4.0024899999999999</v>
      </c>
      <c r="J15" s="6">
        <v>3.7355</v>
      </c>
      <c r="K15" s="6">
        <v>4.1609600000000002</v>
      </c>
      <c r="L15" s="7">
        <f t="shared" si="0"/>
        <v>3.6874970000000005</v>
      </c>
      <c r="M15" s="7">
        <f t="shared" si="1"/>
        <v>4.3933999999999997</v>
      </c>
      <c r="N15" s="7">
        <f t="shared" si="2"/>
        <v>2.8677199999999998</v>
      </c>
      <c r="O15" s="7">
        <f t="shared" si="3"/>
        <v>3.75305</v>
      </c>
    </row>
    <row r="16" spans="1:15" ht="60" x14ac:dyDescent="0.25">
      <c r="A16" s="1" t="s">
        <v>13</v>
      </c>
      <c r="B16" s="5">
        <v>98</v>
      </c>
      <c r="C16" s="5">
        <v>97</v>
      </c>
      <c r="D16" s="5">
        <v>127</v>
      </c>
      <c r="E16" s="5">
        <v>83</v>
      </c>
      <c r="F16" s="5">
        <v>95</v>
      </c>
      <c r="G16" s="5">
        <v>112</v>
      </c>
      <c r="H16" s="5">
        <v>117</v>
      </c>
      <c r="I16" s="5">
        <v>91</v>
      </c>
      <c r="J16" s="5">
        <v>98</v>
      </c>
      <c r="K16" s="5">
        <v>88</v>
      </c>
      <c r="L16" s="9">
        <f t="shared" si="0"/>
        <v>100.6</v>
      </c>
      <c r="M16" s="9">
        <f t="shared" si="1"/>
        <v>127</v>
      </c>
      <c r="N16" s="9">
        <f t="shared" si="2"/>
        <v>83</v>
      </c>
      <c r="O16" s="9">
        <f t="shared" si="3"/>
        <v>97.5</v>
      </c>
    </row>
    <row r="17" spans="1:15" ht="75" x14ac:dyDescent="0.25">
      <c r="A17" s="1" t="s">
        <v>14</v>
      </c>
      <c r="B17" s="6">
        <v>10.309290000000001</v>
      </c>
      <c r="C17" s="6">
        <v>10.312419999999999</v>
      </c>
      <c r="D17" s="6">
        <v>10.714729999999999</v>
      </c>
      <c r="E17" s="6">
        <v>9.6880400000000009</v>
      </c>
      <c r="F17" s="6">
        <v>10.019629999999999</v>
      </c>
      <c r="G17" s="6">
        <v>10.427519999999999</v>
      </c>
      <c r="H17" s="6">
        <v>9.8336500000000004</v>
      </c>
      <c r="I17" s="6">
        <v>9.3568499999999997</v>
      </c>
      <c r="J17" s="6">
        <v>9.68764</v>
      </c>
      <c r="K17" s="6">
        <v>9.4568600000000007</v>
      </c>
      <c r="L17" s="7">
        <f t="shared" si="0"/>
        <v>9.9806629999999998</v>
      </c>
      <c r="M17" s="7">
        <f t="shared" si="1"/>
        <v>10.714729999999999</v>
      </c>
      <c r="N17" s="7">
        <f t="shared" si="2"/>
        <v>9.3568499999999997</v>
      </c>
      <c r="O17" s="7">
        <f t="shared" si="3"/>
        <v>9.926639999999999</v>
      </c>
    </row>
  </sheetData>
  <mergeCells count="5">
    <mergeCell ref="A12:O12"/>
    <mergeCell ref="A7:O7"/>
    <mergeCell ref="A10:O10"/>
    <mergeCell ref="A5:O5"/>
    <mergeCell ref="A2:O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zoomScale="160" zoomScaleNormal="160" workbookViewId="0">
      <selection activeCell="D24" sqref="D24"/>
    </sheetView>
  </sheetViews>
  <sheetFormatPr defaultRowHeight="15" x14ac:dyDescent="0.25"/>
  <cols>
    <col min="1" max="1" width="12.85546875" style="4" customWidth="1"/>
  </cols>
  <sheetData>
    <row r="1" spans="1:15" x14ac:dyDescent="0.25">
      <c r="A1" s="18"/>
      <c r="B1" s="24" t="s">
        <v>21</v>
      </c>
      <c r="C1" s="24"/>
      <c r="D1" s="24"/>
      <c r="E1" s="24"/>
      <c r="F1" s="24"/>
      <c r="G1" s="24"/>
      <c r="H1" s="24"/>
      <c r="I1" s="24"/>
      <c r="J1" s="24"/>
      <c r="K1" s="24"/>
      <c r="L1" s="24" t="s">
        <v>22</v>
      </c>
      <c r="M1" s="24"/>
      <c r="N1" s="24"/>
      <c r="O1" s="24"/>
    </row>
    <row r="2" spans="1:15" ht="33.75" customHeight="1" x14ac:dyDescent="0.25">
      <c r="A2" s="19" t="s">
        <v>23</v>
      </c>
      <c r="B2" s="16">
        <v>2003</v>
      </c>
      <c r="C2" s="16">
        <v>2004</v>
      </c>
      <c r="D2" s="16">
        <v>2005</v>
      </c>
      <c r="E2" s="16">
        <v>2006</v>
      </c>
      <c r="F2" s="16">
        <v>2007</v>
      </c>
      <c r="G2" s="16">
        <v>2008</v>
      </c>
      <c r="H2" s="16">
        <v>2009</v>
      </c>
      <c r="I2" s="16">
        <v>2010</v>
      </c>
      <c r="J2" s="16">
        <v>2011</v>
      </c>
      <c r="K2" s="16">
        <v>2012</v>
      </c>
      <c r="L2" s="16" t="s">
        <v>17</v>
      </c>
      <c r="M2" s="16" t="s">
        <v>25</v>
      </c>
      <c r="N2" s="16" t="s">
        <v>24</v>
      </c>
      <c r="O2" s="16" t="s">
        <v>16</v>
      </c>
    </row>
    <row r="3" spans="1:15" ht="47.25" customHeight="1" x14ac:dyDescent="0.25">
      <c r="A3" s="19" t="s">
        <v>26</v>
      </c>
      <c r="B3" s="17">
        <v>27240</v>
      </c>
      <c r="C3" s="17">
        <v>25548</v>
      </c>
      <c r="D3" s="17">
        <v>31284</v>
      </c>
      <c r="E3" s="17">
        <v>29492</v>
      </c>
      <c r="F3" s="17">
        <v>29500</v>
      </c>
      <c r="G3" s="17">
        <v>29885</v>
      </c>
      <c r="H3" s="17">
        <v>23305</v>
      </c>
      <c r="I3" s="17">
        <v>20810</v>
      </c>
      <c r="J3" s="17">
        <v>18619</v>
      </c>
      <c r="K3" s="17">
        <v>15099</v>
      </c>
      <c r="L3" s="17">
        <v>25078</v>
      </c>
      <c r="M3" s="17">
        <v>29885</v>
      </c>
      <c r="N3" s="17">
        <v>15099</v>
      </c>
      <c r="O3" s="17">
        <v>26394</v>
      </c>
    </row>
    <row r="4" spans="1:15" ht="47.25" customHeight="1" x14ac:dyDescent="0.25">
      <c r="A4" s="19" t="s">
        <v>27</v>
      </c>
      <c r="B4" s="17">
        <v>101</v>
      </c>
      <c r="C4" s="17">
        <v>95</v>
      </c>
      <c r="D4" s="17">
        <v>116</v>
      </c>
      <c r="E4" s="17">
        <v>109</v>
      </c>
      <c r="F4" s="17">
        <v>109</v>
      </c>
      <c r="G4" s="17">
        <v>111</v>
      </c>
      <c r="H4" s="17">
        <v>86</v>
      </c>
      <c r="I4" s="17">
        <v>77</v>
      </c>
      <c r="J4" s="17">
        <v>69</v>
      </c>
      <c r="K4" s="17">
        <v>56</v>
      </c>
      <c r="L4" s="17">
        <v>93</v>
      </c>
      <c r="M4" s="17">
        <v>111</v>
      </c>
      <c r="N4" s="17">
        <v>56</v>
      </c>
      <c r="O4" s="17">
        <v>98</v>
      </c>
    </row>
  </sheetData>
  <mergeCells count="2">
    <mergeCell ref="B1:K1"/>
    <mergeCell ref="L1:O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Table 1</vt:lpstr>
      <vt:lpstr>Table 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Maminka</dc:creator>
  <cp:lastModifiedBy>Maminka</cp:lastModifiedBy>
  <dcterms:created xsi:type="dcterms:W3CDTF">2014-04-18T13:47:07Z</dcterms:created>
  <dcterms:modified xsi:type="dcterms:W3CDTF">2015-02-14T12:00:44Z</dcterms:modified>
</cp:coreProperties>
</file>